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bookViews>
    <workbookView xWindow="0" yWindow="0" windowWidth="28800" windowHeight="11835"/>
    <workbookView xWindow="4080" yWindow="0" windowWidth="24720" windowHeight="16575" tabRatio="500" activeTab="1"/>
  </bookViews>
  <sheets>
    <sheet name="2014-15 Annual Financial Report" sheetId="6" r:id="rId1"/>
    <sheet name="2015-16 Budget" sheetId="7" r:id="rId2"/>
  </sheets>
  <definedNames>
    <definedName name="_xlnm.Print_Area" localSheetId="0">'2014-15 Annual Financial Report'!$A$1:$F$55</definedName>
    <definedName name="_xlnm.Print_Area" localSheetId="1">'2015-16 Budget'!$A$1:$F$58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7" l="1"/>
  <c r="D51" i="7"/>
  <c r="D53" i="7"/>
  <c r="D19" i="7"/>
  <c r="D13" i="7"/>
  <c r="D11" i="6"/>
  <c r="D15" i="6"/>
  <c r="D17" i="6"/>
  <c r="D19" i="6"/>
  <c r="F20" i="6"/>
  <c r="D45" i="6"/>
  <c r="D48" i="6"/>
  <c r="D50" i="6"/>
  <c r="F51" i="6"/>
  <c r="F53" i="6"/>
  <c r="D21" i="7"/>
  <c r="D17" i="7"/>
  <c r="F22" i="7"/>
  <c r="F54" i="7"/>
  <c r="F56" i="7"/>
</calcChain>
</file>

<file path=xl/sharedStrings.xml><?xml version="1.0" encoding="utf-8"?>
<sst xmlns="http://schemas.openxmlformats.org/spreadsheetml/2006/main" count="106" uniqueCount="76">
  <si>
    <t>Donations</t>
  </si>
  <si>
    <t>Fundraising</t>
  </si>
  <si>
    <t>Operating Expenses</t>
  </si>
  <si>
    <t>Officer’s &amp; Chairmen’s Reimbursement</t>
  </si>
  <si>
    <t>Program Expenses</t>
  </si>
  <si>
    <t>TOTAL DISBURSEMENTS</t>
  </si>
  <si>
    <t>Income from fundraising activites</t>
  </si>
  <si>
    <t>Teacher's appreciation</t>
  </si>
  <si>
    <t>Insurance, CT, Bank charges, council support</t>
  </si>
  <si>
    <t xml:space="preserve">Other charges </t>
  </si>
  <si>
    <t xml:space="preserve">Name of Unit: </t>
  </si>
  <si>
    <t>IRS EI#:</t>
  </si>
  <si>
    <t>Council:</t>
  </si>
  <si>
    <t>RECEIPTS</t>
  </si>
  <si>
    <t>RECEIPTS NOT BELONGING TO THE UNIT</t>
  </si>
  <si>
    <t>FISCAL YEAR 2013-2014</t>
  </si>
  <si>
    <t>Membership Expenses (envelopes, postage, etc)</t>
  </si>
  <si>
    <t>Council/District leadership workshops (i.e. Conferences)</t>
  </si>
  <si>
    <t>Awards/Recognition expense (i.e. Past President Pin)</t>
  </si>
  <si>
    <t>Book Fair</t>
  </si>
  <si>
    <t>Canival</t>
  </si>
  <si>
    <t>Gift Wrap</t>
  </si>
  <si>
    <t>Family Engagement</t>
  </si>
  <si>
    <t>Reflections Program</t>
  </si>
  <si>
    <t>Hospitality</t>
  </si>
  <si>
    <t>DISBURSEMENTS NOT BELONGING TO THE UNIT</t>
  </si>
  <si>
    <t>Founders Day freewill offering</t>
  </si>
  <si>
    <t>Signature</t>
  </si>
  <si>
    <t>TOTAL</t>
  </si>
  <si>
    <t>TOTAL RECEIPTS</t>
  </si>
  <si>
    <r>
      <rPr>
        <b/>
        <sz val="10"/>
        <color indexed="8"/>
        <rFont val="Arial"/>
        <family val="2"/>
      </rPr>
      <t>District PTA:</t>
    </r>
    <r>
      <rPr>
        <sz val="10"/>
        <color indexed="8"/>
        <rFont val="Arial"/>
        <family val="2"/>
      </rPr>
      <t xml:space="preserve">  </t>
    </r>
  </si>
  <si>
    <r>
      <t>Founders</t>
    </r>
    <r>
      <rPr>
        <sz val="9"/>
        <color rgb="FF231F20"/>
        <rFont val="Arial"/>
        <family val="2"/>
      </rPr>
      <t xml:space="preserve"> Day freewill offering</t>
    </r>
  </si>
  <si>
    <r>
      <t>DISBURSEMENTS</t>
    </r>
    <r>
      <rPr>
        <sz val="9"/>
        <rFont val="Arial"/>
        <family val="2"/>
      </rPr>
      <t xml:space="preserve"> (List Budgeted Categories)</t>
    </r>
  </si>
  <si>
    <t>BUDGET (SAMPLE)</t>
  </si>
  <si>
    <t>July 1, 2014 - June 30, 2015</t>
  </si>
  <si>
    <t>Bank Name:</t>
  </si>
  <si>
    <t>Bank Address:</t>
  </si>
  <si>
    <t>Account #:</t>
  </si>
  <si>
    <t>ESTIMATED RECEIPTS</t>
  </si>
  <si>
    <t>Scholarships</t>
  </si>
  <si>
    <t>Mini Grants</t>
  </si>
  <si>
    <t>Family Engagement (Most Improved Breakfast)</t>
  </si>
  <si>
    <t xml:space="preserve">ANNUAL FINANCIAL REPORT </t>
  </si>
  <si>
    <t>Reflections Grant Awarded</t>
  </si>
  <si>
    <t>Escrip</t>
  </si>
  <si>
    <t>Grant + Artfest money used to promote Reflections programs</t>
  </si>
  <si>
    <t>Fundraising Expenses (cost of Prom Flowers)</t>
  </si>
  <si>
    <t>Insurance, council support</t>
  </si>
  <si>
    <t>BALANCE ON HAND AS OF June 30, 2015</t>
  </si>
  <si>
    <t>Other charges</t>
  </si>
  <si>
    <t>Staff Appreciation</t>
  </si>
  <si>
    <t>Ninety Ninth District</t>
  </si>
  <si>
    <t>El Grande High School PTSA</t>
  </si>
  <si>
    <t>Grande Secondary Council of PTSAs</t>
  </si>
  <si>
    <t>Council, district, state, and Nat'l PTA membership per capita (200 x $5.50)</t>
  </si>
  <si>
    <t>Council, district, state, and Nat'l PTA membership per capita 200 x $5.50)</t>
  </si>
  <si>
    <t>Phoebe Hearst, Treasurer</t>
  </si>
  <si>
    <t>33-31416</t>
  </si>
  <si>
    <r>
      <t>District PTA:</t>
    </r>
    <r>
      <rPr>
        <sz val="10"/>
        <color rgb="FF000000"/>
        <rFont val="Arial"/>
        <family val="2"/>
      </rPr>
      <t xml:space="preserve">  </t>
    </r>
  </si>
  <si>
    <t>July 1, 2015 - June 30, 2016</t>
  </si>
  <si>
    <t>FISCAL YEAR 2015-2016</t>
  </si>
  <si>
    <t>Memberships dues (unit portion only) (200 x 4.5)</t>
  </si>
  <si>
    <t>Memberships dues (unit portion only) (220 x $4.50)</t>
  </si>
  <si>
    <t>Council, district, state, and Nat'l PTA membership per capita (220 x $5.5)</t>
  </si>
  <si>
    <t>Council, district, state, and Nat'l PTA membership per capita (220*5.5)</t>
  </si>
  <si>
    <t>Funds to start next school year</t>
  </si>
  <si>
    <t>Selena Butler, Treasurer</t>
  </si>
  <si>
    <t>Unallocated Reserves</t>
  </si>
  <si>
    <t>Budget balance should be zero</t>
  </si>
  <si>
    <t>Category to make adjustments to your budget</t>
  </si>
  <si>
    <t>BALANCE  ON HAND from previous year - June 30, 2015</t>
  </si>
  <si>
    <t>BALANCE ON HAND AS OF June 30, 2016</t>
  </si>
  <si>
    <t xml:space="preserve"> Ninth District </t>
  </si>
  <si>
    <t>BALANCE ON HAND from previous year - June 30, 2014</t>
  </si>
  <si>
    <t>State Convention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</si>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</sst>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31F2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/>
    <xf numFmtId="0" fontId="6" fillId="2" borderId="0" xfId="0" applyFont="1" applyFill="1" applyBorder="1" applyAlignment="1">
      <alignment horizontal="justify" vertical="top" wrapText="1"/>
    </xf>
    <xf numFmtId="43" fontId="8" fillId="2" borderId="0" xfId="1" applyNumberFormat="1" applyFont="1" applyFill="1" applyBorder="1" applyAlignment="1"/>
    <xf numFmtId="0" fontId="8" fillId="2" borderId="0" xfId="0" applyFont="1" applyFill="1" applyBorder="1"/>
    <xf numFmtId="43" fontId="3" fillId="2" borderId="0" xfId="1" applyNumberFormat="1" applyFont="1" applyFill="1" applyBorder="1" applyAlignment="1"/>
    <xf numFmtId="0" fontId="3" fillId="2" borderId="0" xfId="0" applyFont="1" applyFill="1" applyBorder="1"/>
    <xf numFmtId="0" fontId="10" fillId="2" borderId="0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3" fontId="10" fillId="2" borderId="0" xfId="1" applyNumberFormat="1" applyFont="1" applyFill="1" applyBorder="1" applyAlignment="1"/>
    <xf numFmtId="0" fontId="13" fillId="2" borderId="0" xfId="0" applyFont="1" applyFill="1" applyAlignment="1">
      <alignment vertical="center"/>
    </xf>
    <xf numFmtId="0" fontId="10" fillId="2" borderId="0" xfId="0" applyFont="1" applyFill="1" applyBorder="1"/>
    <xf numFmtId="0" fontId="14" fillId="2" borderId="0" xfId="0" applyFont="1" applyFill="1"/>
    <xf numFmtId="0" fontId="15" fillId="2" borderId="0" xfId="0" applyFont="1" applyFill="1" applyAlignment="1">
      <alignment horizontal="right" vertical="center"/>
    </xf>
    <xf numFmtId="44" fontId="14" fillId="2" borderId="0" xfId="2" applyFont="1" applyFill="1" applyBorder="1"/>
    <xf numFmtId="0" fontId="8" fillId="2" borderId="0" xfId="0" applyFont="1" applyFill="1" applyBorder="1" applyAlignment="1">
      <alignment wrapText="1"/>
    </xf>
    <xf numFmtId="44" fontId="8" fillId="2" borderId="0" xfId="2" applyFont="1" applyFill="1" applyBorder="1" applyAlignment="1">
      <alignment horizontal="right"/>
    </xf>
    <xf numFmtId="44" fontId="8" fillId="2" borderId="0" xfId="2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center"/>
    </xf>
    <xf numFmtId="0" fontId="8" fillId="2" borderId="0" xfId="0" applyFont="1" applyFill="1"/>
    <xf numFmtId="44" fontId="8" fillId="2" borderId="0" xfId="2" applyFont="1" applyFill="1" applyBorder="1" applyAlignment="1">
      <alignment horizontal="center"/>
    </xf>
    <xf numFmtId="43" fontId="4" fillId="2" borderId="0" xfId="1" applyNumberFormat="1" applyFont="1" applyFill="1" applyBorder="1" applyAlignment="1">
      <alignment vertical="top" wrapText="1"/>
    </xf>
    <xf numFmtId="8" fontId="4" fillId="2" borderId="0" xfId="2" applyNumberFormat="1" applyFont="1" applyFill="1" applyBorder="1" applyAlignment="1">
      <alignment horizontal="right" vertical="top" wrapText="1"/>
    </xf>
    <xf numFmtId="44" fontId="3" fillId="2" borderId="0" xfId="2" applyFont="1" applyFill="1" applyBorder="1" applyAlignment="1">
      <alignment horizontal="right"/>
    </xf>
    <xf numFmtId="44" fontId="18" fillId="2" borderId="0" xfId="2" applyFont="1" applyFill="1" applyBorder="1"/>
    <xf numFmtId="44" fontId="17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43" fontId="6" fillId="2" borderId="0" xfId="1" applyNumberFormat="1" applyFont="1" applyFill="1" applyBorder="1" applyAlignment="1">
      <alignment vertical="top" wrapText="1"/>
    </xf>
    <xf numFmtId="8" fontId="6" fillId="2" borderId="0" xfId="0" applyNumberFormat="1" applyFont="1" applyFill="1" applyBorder="1" applyAlignment="1">
      <alignment horizontal="right" vertical="top" wrapText="1"/>
    </xf>
    <xf numFmtId="44" fontId="3" fillId="2" borderId="0" xfId="2" applyFont="1" applyFill="1" applyBorder="1"/>
    <xf numFmtId="0" fontId="6" fillId="2" borderId="0" xfId="0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justify" vertical="top" wrapText="1"/>
    </xf>
    <xf numFmtId="0" fontId="17" fillId="2" borderId="0" xfId="0" applyFont="1" applyFill="1" applyBorder="1" applyAlignment="1">
      <alignment horizontal="right" vertical="top" wrapText="1"/>
    </xf>
    <xf numFmtId="43" fontId="17" fillId="2" borderId="2" xfId="1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44" fontId="17" fillId="2" borderId="0" xfId="2" applyFont="1" applyFill="1" applyBorder="1" applyAlignment="1">
      <alignment vertical="top" wrapText="1"/>
    </xf>
    <xf numFmtId="44" fontId="17" fillId="2" borderId="2" xfId="2" applyFont="1" applyFill="1" applyBorder="1" applyAlignment="1">
      <alignment vertical="top" wrapText="1"/>
    </xf>
    <xf numFmtId="43" fontId="6" fillId="2" borderId="0" xfId="1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right" vertical="top" wrapText="1"/>
    </xf>
    <xf numFmtId="8" fontId="19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4" fontId="3" fillId="2" borderId="0" xfId="0" applyNumberFormat="1" applyFont="1" applyFill="1" applyBorder="1" applyAlignment="1">
      <alignment wrapText="1"/>
    </xf>
    <xf numFmtId="43" fontId="17" fillId="2" borderId="0" xfId="1" applyNumberFormat="1" applyFont="1" applyFill="1" applyBorder="1" applyAlignment="1">
      <alignment vertical="top" wrapText="1"/>
    </xf>
    <xf numFmtId="43" fontId="6" fillId="2" borderId="1" xfId="1" applyNumberFormat="1" applyFont="1" applyFill="1" applyBorder="1" applyAlignment="1">
      <alignment vertical="top" wrapText="1"/>
    </xf>
    <xf numFmtId="8" fontId="17" fillId="2" borderId="0" xfId="0" applyNumberFormat="1" applyFont="1" applyFill="1" applyBorder="1" applyAlignment="1">
      <alignment horizontal="right" vertical="top" wrapText="1"/>
    </xf>
    <xf numFmtId="44" fontId="17" fillId="2" borderId="3" xfId="2" applyFont="1" applyFill="1" applyBorder="1" applyAlignment="1">
      <alignment vertical="top" wrapText="1"/>
    </xf>
    <xf numFmtId="44" fontId="9" fillId="2" borderId="0" xfId="1" applyNumberFormat="1" applyFont="1" applyFill="1" applyBorder="1" applyAlignment="1">
      <alignment vertical="top" wrapText="1"/>
    </xf>
    <xf numFmtId="8" fontId="6" fillId="2" borderId="0" xfId="2" applyNumberFormat="1" applyFont="1" applyFill="1" applyBorder="1" applyAlignment="1">
      <alignment horizontal="right" vertical="top" wrapText="1"/>
    </xf>
    <xf numFmtId="0" fontId="21" fillId="2" borderId="0" xfId="0" applyFont="1" applyFill="1" applyBorder="1" applyAlignment="1">
      <alignment horizontal="right"/>
    </xf>
    <xf numFmtId="43" fontId="6" fillId="2" borderId="0" xfId="1" applyNumberFormat="1" applyFont="1" applyFill="1" applyBorder="1" applyAlignment="1">
      <alignment vertical="top" wrapText="1"/>
    </xf>
    <xf numFmtId="0" fontId="12" fillId="3" borderId="0" xfId="0" applyFont="1" applyFill="1" applyAlignment="1">
      <alignment vertical="center"/>
    </xf>
    <xf numFmtId="43" fontId="24" fillId="3" borderId="0" xfId="0" applyNumberFormat="1" applyFont="1" applyFill="1"/>
    <xf numFmtId="0" fontId="25" fillId="3" borderId="0" xfId="0" applyFont="1" applyFill="1" applyAlignment="1">
      <alignment horizontal="right" vertical="center"/>
    </xf>
    <xf numFmtId="0" fontId="24" fillId="3" borderId="0" xfId="0" applyFont="1" applyFill="1"/>
    <xf numFmtId="0" fontId="12" fillId="3" borderId="0" xfId="0" applyFont="1" applyFill="1"/>
    <xf numFmtId="44" fontId="12" fillId="3" borderId="0" xfId="0" applyNumberFormat="1" applyFont="1" applyFill="1"/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43" fontId="6" fillId="2" borderId="0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/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876300</xdr:colOff>
      <xdr:row>0</xdr:row>
      <xdr:rowOff>487680</xdr:rowOff>
    </xdr:to>
    <xdr:grpSp>
      <xdr:nvGrpSpPr>
        <xdr:cNvPr id="6" name="Group 3"/>
        <xdr:cNvGrpSpPr>
          <a:grpSpLocks/>
        </xdr:cNvGrpSpPr>
      </xdr:nvGrpSpPr>
      <xdr:grpSpPr bwMode="auto">
        <a:xfrm>
          <a:off x="0" y="0"/>
          <a:ext cx="6457950" cy="487680"/>
          <a:chOff x="700" y="720"/>
          <a:chExt cx="10480" cy="825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8" y="720"/>
            <a:ext cx="1698" cy="7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8" name="Group 5"/>
          <xdr:cNvGrpSpPr>
            <a:grpSpLocks/>
          </xdr:cNvGrpSpPr>
        </xdr:nvGrpSpPr>
        <xdr:grpSpPr bwMode="auto">
          <a:xfrm>
            <a:off x="720" y="1525"/>
            <a:ext cx="10440" cy="2"/>
            <a:chOff x="720" y="1525"/>
            <a:chExt cx="10440" cy="2"/>
          </a:xfrm>
        </xdr:grpSpPr>
        <xdr:sp macro="" textlink="">
          <xdr:nvSpPr>
            <xdr:cNvPr id="9" name="Freeform 6"/>
            <xdr:cNvSpPr>
              <a:spLocks/>
            </xdr:cNvSpPr>
          </xdr:nvSpPr>
          <xdr:spPr bwMode="auto">
            <a:xfrm>
              <a:off x="720" y="1525"/>
              <a:ext cx="10440" cy="2"/>
            </a:xfrm>
            <a:custGeom>
              <a:avLst/>
              <a:gdLst>
                <a:gd name="T0" fmla="+- 0 720 720"/>
                <a:gd name="T1" fmla="*/ T0 w 10440"/>
                <a:gd name="T2" fmla="+- 0 11160 720"/>
                <a:gd name="T3" fmla="*/ T2 w 10440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10440">
                  <a:moveTo>
                    <a:pt x="0" y="0"/>
                  </a:moveTo>
                  <a:lnTo>
                    <a:pt x="10440" y="0"/>
                  </a:lnTo>
                </a:path>
              </a:pathLst>
            </a:custGeom>
            <a:noFill/>
            <a:ln w="25400">
              <a:solidFill>
                <a:srgbClr val="231F2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914400</xdr:colOff>
      <xdr:row>0</xdr:row>
      <xdr:rowOff>487680</xdr:rowOff>
    </xdr:to>
    <xdr:grpSp>
      <xdr:nvGrpSpPr>
        <xdr:cNvPr id="10" name="Group 3"/>
        <xdr:cNvGrpSpPr>
          <a:grpSpLocks/>
        </xdr:cNvGrpSpPr>
      </xdr:nvGrpSpPr>
      <xdr:grpSpPr bwMode="auto">
        <a:xfrm>
          <a:off x="0" y="0"/>
          <a:ext cx="6464300" cy="487680"/>
          <a:chOff x="700" y="720"/>
          <a:chExt cx="10480" cy="825"/>
        </a:xfrm>
      </xdr:grpSpPr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8" y="720"/>
            <a:ext cx="1698" cy="7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2" name="Group 5"/>
          <xdr:cNvGrpSpPr>
            <a:grpSpLocks/>
          </xdr:cNvGrpSpPr>
        </xdr:nvGrpSpPr>
        <xdr:grpSpPr bwMode="auto">
          <a:xfrm>
            <a:off x="720" y="1525"/>
            <a:ext cx="10440" cy="2"/>
            <a:chOff x="720" y="1525"/>
            <a:chExt cx="10440" cy="2"/>
          </a:xfrm>
        </xdr:grpSpPr>
        <xdr:sp macro="" textlink="">
          <xdr:nvSpPr>
            <xdr:cNvPr id="13" name="Freeform 6"/>
            <xdr:cNvSpPr>
              <a:spLocks/>
            </xdr:cNvSpPr>
          </xdr:nvSpPr>
          <xdr:spPr bwMode="auto">
            <a:xfrm>
              <a:off x="720" y="1525"/>
              <a:ext cx="10440" cy="2"/>
            </a:xfrm>
            <a:custGeom>
              <a:avLst/>
              <a:gdLst>
                <a:gd name="T0" fmla="+- 0 720 720"/>
                <a:gd name="T1" fmla="*/ T0 w 10440"/>
                <a:gd name="T2" fmla="+- 0 11160 720"/>
                <a:gd name="T3" fmla="*/ T2 w 10440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10440">
                  <a:moveTo>
                    <a:pt x="0" y="0"/>
                  </a:moveTo>
                  <a:lnTo>
                    <a:pt x="10440" y="0"/>
                  </a:lnTo>
                </a:path>
              </a:pathLst>
            </a:custGeom>
            <a:noFill/>
            <a:ln w="25400">
              <a:solidFill>
                <a:srgbClr val="231F2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5" zoomScale="150" zoomScaleNormal="150" zoomScalePageLayoutView="150" workbookViewId="0">
      <selection activeCell="F38" sqref="F38"/>
    </sheetView>
    <sheetView topLeftCell="A25" zoomScale="150" zoomScaleNormal="150" zoomScalePageLayoutView="150" workbookViewId="1">
      <selection activeCell="F30" sqref="F30"/>
    </sheetView>
  </sheetViews>
  <sheetFormatPr defaultColWidth="9.140625" defaultRowHeight="15" x14ac:dyDescent="0.2"/>
  <cols>
    <col min="1" max="1" width="5.85546875" style="15" customWidth="1"/>
    <col min="2" max="2" width="8.42578125" style="15" customWidth="1"/>
    <col min="3" max="3" width="54.42578125" style="15" customWidth="1"/>
    <col min="4" max="4" width="13.140625" style="2" customWidth="1"/>
    <col min="5" max="5" width="1.7109375" style="16" customWidth="1"/>
    <col min="6" max="6" width="13.85546875" style="17" customWidth="1"/>
    <col min="7" max="246" width="9.140625" style="3"/>
    <col min="247" max="247" width="4.7109375" style="3" customWidth="1"/>
    <col min="248" max="248" width="65" style="3" customWidth="1"/>
    <col min="249" max="249" width="0" style="3" hidden="1" customWidth="1"/>
    <col min="250" max="250" width="1.28515625" style="3" customWidth="1"/>
    <col min="251" max="251" width="8.42578125" style="3" customWidth="1"/>
    <col min="252" max="252" width="10.7109375" style="3" bestFit="1" customWidth="1"/>
    <col min="253" max="253" width="0.7109375" style="3" customWidth="1"/>
    <col min="254" max="16384" width="9.140625" style="3"/>
  </cols>
  <sheetData>
    <row r="1" spans="1:6" ht="52.35" customHeight="1" x14ac:dyDescent="0.2"/>
    <row r="2" spans="1:6" ht="18" x14ac:dyDescent="0.25">
      <c r="A2" s="59" t="s">
        <v>42</v>
      </c>
      <c r="B2" s="59"/>
      <c r="C2" s="59"/>
      <c r="D2" s="59"/>
      <c r="E2" s="59"/>
      <c r="F2" s="59"/>
    </row>
    <row r="3" spans="1:6" ht="15.6" customHeight="1" x14ac:dyDescent="0.25">
      <c r="A3" s="59" t="s">
        <v>15</v>
      </c>
      <c r="B3" s="59"/>
      <c r="C3" s="59"/>
      <c r="D3" s="59"/>
      <c r="E3" s="59"/>
      <c r="F3" s="59"/>
    </row>
    <row r="4" spans="1:6" x14ac:dyDescent="0.2">
      <c r="A4" s="60" t="s">
        <v>34</v>
      </c>
      <c r="B4" s="60"/>
      <c r="C4" s="60"/>
      <c r="D4" s="60"/>
      <c r="E4" s="60"/>
      <c r="F4" s="60"/>
    </row>
    <row r="5" spans="1:6" x14ac:dyDescent="0.2">
      <c r="A5" s="18"/>
      <c r="B5" s="18"/>
      <c r="C5" s="18"/>
      <c r="D5" s="18"/>
      <c r="E5" s="18"/>
    </row>
    <row r="6" spans="1:6" s="11" customFormat="1" ht="12.75" x14ac:dyDescent="0.2">
      <c r="A6" s="6"/>
      <c r="B6" s="7" t="s">
        <v>10</v>
      </c>
      <c r="C6" s="8" t="s">
        <v>52</v>
      </c>
      <c r="D6" s="9"/>
      <c r="E6" s="7" t="s">
        <v>11</v>
      </c>
      <c r="F6" s="10" t="s">
        <v>57</v>
      </c>
    </row>
    <row r="7" spans="1:6" s="11" customFormat="1" ht="12.75" x14ac:dyDescent="0.2">
      <c r="A7" s="6"/>
      <c r="B7" s="7" t="s">
        <v>12</v>
      </c>
      <c r="C7" s="12" t="s">
        <v>53</v>
      </c>
      <c r="E7" s="13" t="s">
        <v>30</v>
      </c>
      <c r="F7" s="14" t="s">
        <v>51</v>
      </c>
    </row>
    <row r="8" spans="1:6" x14ac:dyDescent="0.2">
      <c r="A8" s="19"/>
      <c r="B8" s="19"/>
      <c r="C8" s="20"/>
      <c r="E8" s="21"/>
    </row>
    <row r="9" spans="1:6" s="5" customFormat="1" ht="12" x14ac:dyDescent="0.2">
      <c r="A9" s="57" t="s">
        <v>73</v>
      </c>
      <c r="B9" s="57"/>
      <c r="C9" s="57"/>
      <c r="D9" s="4"/>
      <c r="E9" s="24"/>
      <c r="F9" s="25">
        <v>3300</v>
      </c>
    </row>
    <row r="10" spans="1:6" s="5" customFormat="1" ht="12" x14ac:dyDescent="0.2">
      <c r="A10" s="57" t="s">
        <v>13</v>
      </c>
      <c r="B10" s="57"/>
      <c r="C10" s="57"/>
      <c r="D10" s="26"/>
      <c r="E10" s="24"/>
      <c r="F10" s="25"/>
    </row>
    <row r="11" spans="1:6" s="5" customFormat="1" ht="12" x14ac:dyDescent="0.2">
      <c r="A11" s="27"/>
      <c r="B11" s="27"/>
      <c r="C11" s="1" t="s">
        <v>61</v>
      </c>
      <c r="D11" s="28">
        <f>200*4.5</f>
        <v>900</v>
      </c>
      <c r="E11" s="29"/>
      <c r="F11" s="30"/>
    </row>
    <row r="12" spans="1:6" s="5" customFormat="1" ht="12" x14ac:dyDescent="0.2">
      <c r="A12" s="27"/>
      <c r="B12" s="27"/>
      <c r="C12" s="1" t="s">
        <v>0</v>
      </c>
      <c r="D12" s="28">
        <v>500</v>
      </c>
      <c r="E12" s="29"/>
      <c r="F12" s="30"/>
    </row>
    <row r="13" spans="1:6" s="5" customFormat="1" ht="12" x14ac:dyDescent="0.2">
      <c r="A13" s="27"/>
      <c r="B13" s="27"/>
      <c r="C13" s="1" t="s">
        <v>43</v>
      </c>
      <c r="D13" s="28">
        <v>800</v>
      </c>
      <c r="E13" s="31"/>
      <c r="F13" s="30"/>
    </row>
    <row r="14" spans="1:6" s="5" customFormat="1" ht="12" x14ac:dyDescent="0.2">
      <c r="A14" s="27"/>
      <c r="B14" s="27"/>
      <c r="C14" s="1" t="s">
        <v>6</v>
      </c>
      <c r="D14" s="28">
        <v>2500</v>
      </c>
      <c r="E14" s="31"/>
      <c r="F14" s="30"/>
    </row>
    <row r="15" spans="1:6" s="5" customFormat="1" ht="12" x14ac:dyDescent="0.2">
      <c r="A15" s="32"/>
      <c r="B15" s="32"/>
      <c r="C15" s="33" t="s">
        <v>28</v>
      </c>
      <c r="D15" s="34">
        <f>SUM(D11:D14)</f>
        <v>4700</v>
      </c>
      <c r="E15" s="31"/>
    </row>
    <row r="16" spans="1:6" s="5" customFormat="1" ht="12" x14ac:dyDescent="0.2">
      <c r="A16" s="57" t="s">
        <v>14</v>
      </c>
      <c r="B16" s="57"/>
      <c r="C16" s="57"/>
      <c r="D16" s="28"/>
      <c r="E16" s="31"/>
      <c r="F16" s="30"/>
    </row>
    <row r="17" spans="1:6" s="5" customFormat="1" ht="24" x14ac:dyDescent="0.2">
      <c r="A17" s="35"/>
      <c r="B17" s="35"/>
      <c r="C17" s="1" t="s">
        <v>54</v>
      </c>
      <c r="D17" s="28">
        <f>200*5.5</f>
        <v>1100</v>
      </c>
      <c r="E17" s="31"/>
      <c r="F17" s="30"/>
    </row>
    <row r="18" spans="1:6" s="5" customFormat="1" ht="12" x14ac:dyDescent="0.2">
      <c r="A18" s="27"/>
      <c r="B18" s="27"/>
      <c r="C18" s="1"/>
      <c r="D18" s="28">
        <v>0</v>
      </c>
      <c r="E18" s="29"/>
      <c r="F18" s="36"/>
    </row>
    <row r="19" spans="1:6" s="5" customFormat="1" ht="12" x14ac:dyDescent="0.2">
      <c r="A19" s="27"/>
      <c r="B19" s="27"/>
      <c r="C19" s="1"/>
      <c r="D19" s="34">
        <f>SUM(D17:D18)</f>
        <v>1100</v>
      </c>
      <c r="E19" s="29"/>
      <c r="F19" s="36"/>
    </row>
    <row r="20" spans="1:6" s="5" customFormat="1" ht="12" x14ac:dyDescent="0.2">
      <c r="A20" s="27"/>
      <c r="B20" s="27"/>
      <c r="C20" s="33" t="s">
        <v>29</v>
      </c>
      <c r="E20" s="29"/>
      <c r="F20" s="37">
        <f>D15+D19</f>
        <v>5800</v>
      </c>
    </row>
    <row r="21" spans="1:6" s="5" customFormat="1" ht="12" x14ac:dyDescent="0.2">
      <c r="A21" s="57"/>
      <c r="B21" s="57"/>
      <c r="C21" s="57"/>
      <c r="D21" s="28"/>
      <c r="E21" s="31"/>
      <c r="F21" s="30"/>
    </row>
    <row r="22" spans="1:6" s="5" customFormat="1" ht="12" x14ac:dyDescent="0.2">
      <c r="A22" s="57" t="s">
        <v>32</v>
      </c>
      <c r="B22" s="57"/>
      <c r="C22" s="57"/>
      <c r="D22" s="61"/>
      <c r="E22" s="31"/>
      <c r="F22" s="30"/>
    </row>
    <row r="23" spans="1:6" s="5" customFormat="1" ht="12" x14ac:dyDescent="0.2">
      <c r="A23" s="57" t="s">
        <v>2</v>
      </c>
      <c r="B23" s="57"/>
      <c r="C23" s="57"/>
      <c r="D23" s="61"/>
      <c r="E23" s="31"/>
      <c r="F23" s="30"/>
    </row>
    <row r="24" spans="1:6" s="5" customFormat="1" ht="12" x14ac:dyDescent="0.2">
      <c r="C24" s="1" t="s">
        <v>16</v>
      </c>
      <c r="D24" s="28">
        <v>32</v>
      </c>
      <c r="E24" s="29"/>
      <c r="F24" s="30"/>
    </row>
    <row r="25" spans="1:6" s="5" customFormat="1" ht="12" x14ac:dyDescent="0.2">
      <c r="C25" s="1" t="s">
        <v>17</v>
      </c>
      <c r="D25" s="28">
        <v>175</v>
      </c>
      <c r="E25" s="29"/>
      <c r="F25" s="30"/>
    </row>
    <row r="26" spans="1:6" s="5" customFormat="1" ht="12" x14ac:dyDescent="0.2">
      <c r="C26" s="1" t="s">
        <v>47</v>
      </c>
      <c r="D26" s="28">
        <v>225</v>
      </c>
      <c r="E26" s="29"/>
      <c r="F26" s="30"/>
    </row>
    <row r="27" spans="1:6" s="5" customFormat="1" ht="12" x14ac:dyDescent="0.2">
      <c r="C27" s="5" t="s">
        <v>49</v>
      </c>
      <c r="D27" s="28">
        <v>0</v>
      </c>
      <c r="E27" s="29"/>
      <c r="F27" s="30"/>
    </row>
    <row r="28" spans="1:6" s="5" customFormat="1" ht="12" x14ac:dyDescent="0.2">
      <c r="C28" s="5" t="s">
        <v>74</v>
      </c>
      <c r="D28" s="50">
        <v>2000</v>
      </c>
      <c r="E28" s="29"/>
      <c r="F28" s="30"/>
    </row>
    <row r="29" spans="1:6" s="5" customFormat="1" ht="12" x14ac:dyDescent="0.2">
      <c r="C29" s="5" t="s">
        <v>65</v>
      </c>
      <c r="D29" s="50">
        <v>350</v>
      </c>
      <c r="E29" s="29"/>
      <c r="F29" s="30"/>
    </row>
    <row r="30" spans="1:6" s="5" customFormat="1" ht="12" x14ac:dyDescent="0.2">
      <c r="D30" s="28"/>
      <c r="E30" s="29"/>
      <c r="F30" s="30"/>
    </row>
    <row r="31" spans="1:6" s="5" customFormat="1" ht="12" x14ac:dyDescent="0.2">
      <c r="C31" s="1"/>
      <c r="D31" s="28"/>
      <c r="E31" s="29"/>
      <c r="F31" s="30"/>
    </row>
    <row r="32" spans="1:6" s="5" customFormat="1" ht="12" x14ac:dyDescent="0.2">
      <c r="A32" s="58"/>
      <c r="B32" s="58"/>
      <c r="C32" s="58"/>
      <c r="D32" s="28"/>
      <c r="E32" s="40"/>
    </row>
    <row r="33" spans="1:12" s="5" customFormat="1" ht="12" x14ac:dyDescent="0.2">
      <c r="A33" s="57" t="s">
        <v>4</v>
      </c>
      <c r="B33" s="57"/>
      <c r="C33" s="57"/>
      <c r="D33" s="28"/>
      <c r="E33" s="31"/>
      <c r="F33" s="30"/>
    </row>
    <row r="34" spans="1:12" s="5" customFormat="1" ht="12" x14ac:dyDescent="0.2">
      <c r="A34" s="27"/>
      <c r="B34" s="27"/>
      <c r="C34" s="41" t="s">
        <v>50</v>
      </c>
      <c r="D34" s="28">
        <v>25</v>
      </c>
      <c r="E34" s="29"/>
      <c r="F34" s="30"/>
    </row>
    <row r="35" spans="1:12" s="5" customFormat="1" ht="12" x14ac:dyDescent="0.2">
      <c r="A35" s="27"/>
      <c r="B35" s="27"/>
      <c r="C35" s="41" t="s">
        <v>41</v>
      </c>
      <c r="D35" s="28">
        <v>325</v>
      </c>
      <c r="E35" s="29"/>
      <c r="F35" s="30"/>
    </row>
    <row r="36" spans="1:12" s="5" customFormat="1" ht="12" x14ac:dyDescent="0.2">
      <c r="A36" s="27"/>
      <c r="B36" s="27"/>
      <c r="C36" s="41" t="s">
        <v>39</v>
      </c>
      <c r="D36" s="28">
        <v>1000</v>
      </c>
      <c r="E36" s="29"/>
      <c r="F36" s="30"/>
    </row>
    <row r="37" spans="1:12" s="5" customFormat="1" ht="12" x14ac:dyDescent="0.2">
      <c r="A37" s="42"/>
      <c r="B37" s="42"/>
      <c r="C37" s="41" t="s">
        <v>40</v>
      </c>
      <c r="D37" s="28">
        <v>900</v>
      </c>
      <c r="E37" s="29"/>
      <c r="F37" s="30"/>
    </row>
    <row r="38" spans="1:12" s="5" customFormat="1" ht="12" x14ac:dyDescent="0.2">
      <c r="A38" s="42"/>
      <c r="B38" s="42"/>
      <c r="C38" s="41" t="s">
        <v>45</v>
      </c>
      <c r="D38" s="43">
        <v>950</v>
      </c>
      <c r="E38" s="29"/>
      <c r="F38" s="30"/>
    </row>
    <row r="39" spans="1:12" s="5" customFormat="1" ht="12" x14ac:dyDescent="0.2">
      <c r="A39" s="57" t="s">
        <v>1</v>
      </c>
      <c r="B39" s="57"/>
      <c r="C39" s="57"/>
      <c r="D39" s="28"/>
      <c r="E39" s="29"/>
      <c r="F39" s="30"/>
    </row>
    <row r="40" spans="1:12" s="5" customFormat="1" ht="12" x14ac:dyDescent="0.2">
      <c r="A40" s="27"/>
      <c r="B40" s="27"/>
      <c r="C40" s="41" t="s">
        <v>46</v>
      </c>
      <c r="D40" s="28">
        <v>200</v>
      </c>
      <c r="E40" s="29"/>
      <c r="F40" s="30"/>
    </row>
    <row r="41" spans="1:12" s="5" customFormat="1" ht="12" x14ac:dyDescent="0.2">
      <c r="A41" s="27"/>
      <c r="B41" s="27"/>
      <c r="C41" s="41"/>
      <c r="D41" s="50"/>
      <c r="E41" s="29"/>
      <c r="F41" s="30"/>
    </row>
    <row r="42" spans="1:12" s="5" customFormat="1" ht="12" x14ac:dyDescent="0.2">
      <c r="A42" s="57" t="s">
        <v>67</v>
      </c>
      <c r="B42" s="57"/>
      <c r="C42" s="57"/>
      <c r="D42" s="50">
        <v>600</v>
      </c>
      <c r="E42" s="29"/>
      <c r="F42" s="30"/>
    </row>
    <row r="43" spans="1:12" s="5" customFormat="1" ht="12" x14ac:dyDescent="0.2">
      <c r="A43" s="27"/>
      <c r="B43" s="27"/>
      <c r="C43" s="41"/>
      <c r="D43" s="28"/>
      <c r="E43" s="29"/>
      <c r="F43" s="30"/>
    </row>
    <row r="44" spans="1:12" s="5" customFormat="1" ht="12" x14ac:dyDescent="0.2">
      <c r="A44" s="27"/>
      <c r="B44" s="27"/>
      <c r="C44" s="41"/>
      <c r="D44" s="44"/>
      <c r="E44" s="29"/>
      <c r="F44" s="30"/>
    </row>
    <row r="45" spans="1:12" s="5" customFormat="1" ht="12" x14ac:dyDescent="0.2">
      <c r="A45" s="58" t="s">
        <v>28</v>
      </c>
      <c r="B45" s="58"/>
      <c r="C45" s="58"/>
      <c r="D45" s="36">
        <f>SUM(D24:D44)</f>
        <v>6782</v>
      </c>
      <c r="E45" s="45"/>
      <c r="F45" s="30"/>
      <c r="L45" s="5" t="s">
        <v>75</v>
      </c>
    </row>
    <row r="46" spans="1:12" s="5" customFormat="1" ht="12" x14ac:dyDescent="0.2">
      <c r="A46" s="41"/>
      <c r="B46" s="41"/>
      <c r="C46" s="41"/>
      <c r="D46" s="43"/>
      <c r="E46" s="33"/>
      <c r="F46" s="30"/>
    </row>
    <row r="47" spans="1:12" s="5" customFormat="1" ht="12" x14ac:dyDescent="0.2">
      <c r="A47" s="57" t="s">
        <v>25</v>
      </c>
      <c r="B47" s="57"/>
      <c r="C47" s="57"/>
      <c r="D47" s="43"/>
      <c r="E47" s="33"/>
      <c r="F47" s="30"/>
    </row>
    <row r="48" spans="1:12" s="5" customFormat="1" ht="11.1" customHeight="1" x14ac:dyDescent="0.2">
      <c r="A48" s="27"/>
      <c r="B48" s="27"/>
      <c r="C48" s="41" t="s">
        <v>55</v>
      </c>
      <c r="D48" s="28">
        <f>200*5.5</f>
        <v>1100</v>
      </c>
      <c r="E48" s="45"/>
      <c r="F48" s="30"/>
    </row>
    <row r="49" spans="1:6" s="5" customFormat="1" ht="12" x14ac:dyDescent="0.2">
      <c r="A49" s="27"/>
      <c r="B49" s="27"/>
      <c r="C49" s="41" t="s">
        <v>26</v>
      </c>
      <c r="D49" s="44">
        <v>50</v>
      </c>
      <c r="E49" s="45"/>
      <c r="F49" s="30"/>
    </row>
    <row r="50" spans="1:6" s="5" customFormat="1" ht="12" x14ac:dyDescent="0.2">
      <c r="A50" s="27"/>
      <c r="B50" s="27"/>
      <c r="C50" s="33" t="s">
        <v>28</v>
      </c>
      <c r="D50" s="34">
        <f>SUM(D48:D49)</f>
        <v>1150</v>
      </c>
      <c r="E50" s="31"/>
      <c r="F50" s="36"/>
    </row>
    <row r="51" spans="1:6" s="5" customFormat="1" ht="12" x14ac:dyDescent="0.2">
      <c r="A51" s="58" t="s">
        <v>5</v>
      </c>
      <c r="B51" s="58"/>
      <c r="C51" s="58"/>
      <c r="D51" s="26"/>
      <c r="E51" s="29"/>
      <c r="F51" s="37">
        <f>D45+D50</f>
        <v>7932</v>
      </c>
    </row>
    <row r="52" spans="1:6" s="5" customFormat="1" ht="12.75" thickBot="1" x14ac:dyDescent="0.25">
      <c r="A52" s="35"/>
      <c r="B52" s="35"/>
      <c r="C52" s="35"/>
      <c r="D52" s="43"/>
      <c r="E52" s="45"/>
      <c r="F52" s="46"/>
    </row>
    <row r="53" spans="1:6" s="5" customFormat="1" ht="12.75" thickTop="1" x14ac:dyDescent="0.2">
      <c r="A53" s="58" t="s">
        <v>48</v>
      </c>
      <c r="B53" s="58"/>
      <c r="C53" s="58"/>
      <c r="D53" s="47"/>
      <c r="E53" s="45"/>
      <c r="F53" s="25">
        <f>F9+F20-F51</f>
        <v>1168</v>
      </c>
    </row>
    <row r="54" spans="1:6" s="5" customFormat="1" ht="12" x14ac:dyDescent="0.2">
      <c r="A54" s="62" t="s">
        <v>27</v>
      </c>
      <c r="B54" s="62"/>
      <c r="C54" s="62"/>
      <c r="D54" s="28"/>
      <c r="E54" s="48"/>
      <c r="F54" s="30"/>
    </row>
    <row r="55" spans="1:6" s="5" customFormat="1" ht="12" x14ac:dyDescent="0.2">
      <c r="A55" s="63" t="s">
        <v>56</v>
      </c>
      <c r="B55" s="63"/>
      <c r="C55" s="63"/>
      <c r="D55" s="28"/>
      <c r="E55" s="48"/>
      <c r="F55" s="30"/>
    </row>
    <row r="56" spans="1:6" x14ac:dyDescent="0.2">
      <c r="D56" s="22"/>
      <c r="E56" s="23"/>
    </row>
  </sheetData>
  <mergeCells count="20">
    <mergeCell ref="A42:C42"/>
    <mergeCell ref="A54:C54"/>
    <mergeCell ref="A55:C55"/>
    <mergeCell ref="A45:C45"/>
    <mergeCell ref="A51:C51"/>
    <mergeCell ref="A47:C47"/>
    <mergeCell ref="A53:C53"/>
    <mergeCell ref="A2:F2"/>
    <mergeCell ref="A3:F3"/>
    <mergeCell ref="A4:F4"/>
    <mergeCell ref="A10:C10"/>
    <mergeCell ref="D22:D23"/>
    <mergeCell ref="A23:C23"/>
    <mergeCell ref="A9:C9"/>
    <mergeCell ref="A16:C16"/>
    <mergeCell ref="A39:C39"/>
    <mergeCell ref="A21:C21"/>
    <mergeCell ref="A22:C22"/>
    <mergeCell ref="A32:C32"/>
    <mergeCell ref="A33:C33"/>
  </mergeCells>
  <pageMargins left="0.5" right="0.25" top="0.25" bottom="0.25" header="0.3" footer="0.3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150" zoomScaleNormal="150" zoomScalePageLayoutView="150" workbookViewId="0">
      <selection activeCell="D14" sqref="D14"/>
    </sheetView>
    <sheetView tabSelected="1" topLeftCell="A40" zoomScale="150" zoomScaleNormal="150" zoomScalePageLayoutView="150" workbookViewId="1">
      <selection activeCell="J22" sqref="J22"/>
    </sheetView>
  </sheetViews>
  <sheetFormatPr defaultColWidth="9.140625" defaultRowHeight="15" x14ac:dyDescent="0.2"/>
  <cols>
    <col min="1" max="1" width="5.85546875" style="15" customWidth="1"/>
    <col min="2" max="2" width="8.42578125" style="15" customWidth="1"/>
    <col min="3" max="3" width="54" style="15" customWidth="1"/>
    <col min="4" max="4" width="13.140625" style="2" customWidth="1"/>
    <col min="5" max="5" width="1.7109375" style="16" customWidth="1"/>
    <col min="6" max="6" width="14" style="17" bestFit="1" customWidth="1"/>
    <col min="7" max="246" width="9.140625" style="3"/>
    <col min="247" max="247" width="4.7109375" style="3" customWidth="1"/>
    <col min="248" max="248" width="65" style="3" customWidth="1"/>
    <col min="249" max="249" width="0" style="3" hidden="1" customWidth="1"/>
    <col min="250" max="250" width="1.28515625" style="3" customWidth="1"/>
    <col min="251" max="251" width="8.42578125" style="3" customWidth="1"/>
    <col min="252" max="252" width="10.7109375" style="3" bestFit="1" customWidth="1"/>
    <col min="253" max="253" width="0.7109375" style="3" customWidth="1"/>
    <col min="254" max="16384" width="9.140625" style="3"/>
  </cols>
  <sheetData>
    <row r="1" spans="1:7" ht="41.1" customHeight="1" x14ac:dyDescent="0.2"/>
    <row r="2" spans="1:7" ht="18" x14ac:dyDescent="0.25">
      <c r="A2" s="59" t="s">
        <v>33</v>
      </c>
      <c r="B2" s="59"/>
      <c r="C2" s="59"/>
      <c r="D2" s="59"/>
      <c r="E2" s="59"/>
      <c r="F2" s="59"/>
    </row>
    <row r="3" spans="1:7" ht="18" x14ac:dyDescent="0.25">
      <c r="A3" s="59" t="s">
        <v>60</v>
      </c>
      <c r="B3" s="59"/>
      <c r="C3" s="59"/>
      <c r="D3" s="59"/>
      <c r="E3" s="59"/>
      <c r="F3" s="59"/>
    </row>
    <row r="4" spans="1:7" x14ac:dyDescent="0.2">
      <c r="A4" s="60" t="s">
        <v>59</v>
      </c>
      <c r="B4" s="60"/>
      <c r="C4" s="60"/>
      <c r="D4" s="60"/>
      <c r="E4" s="60"/>
      <c r="F4" s="60"/>
    </row>
    <row r="5" spans="1:7" x14ac:dyDescent="0.2">
      <c r="A5" s="18"/>
      <c r="B5" s="18"/>
      <c r="C5" s="18"/>
      <c r="D5" s="18"/>
      <c r="E5" s="18"/>
    </row>
    <row r="6" spans="1:7" s="11" customFormat="1" ht="12.75" x14ac:dyDescent="0.2">
      <c r="A6" s="6"/>
      <c r="B6" s="7" t="s">
        <v>10</v>
      </c>
      <c r="C6" s="51" t="s">
        <v>52</v>
      </c>
      <c r="D6" s="52"/>
      <c r="E6" s="53" t="s">
        <v>11</v>
      </c>
      <c r="F6" s="51" t="s">
        <v>57</v>
      </c>
      <c r="G6" s="54"/>
    </row>
    <row r="7" spans="1:7" s="11" customFormat="1" ht="12.75" x14ac:dyDescent="0.2">
      <c r="A7" s="6"/>
      <c r="B7" s="7" t="s">
        <v>12</v>
      </c>
      <c r="C7" s="55" t="s">
        <v>53</v>
      </c>
      <c r="D7" s="54"/>
      <c r="E7" s="53" t="s">
        <v>58</v>
      </c>
      <c r="F7" s="56" t="s">
        <v>72</v>
      </c>
      <c r="G7" s="56"/>
    </row>
    <row r="8" spans="1:7" s="11" customFormat="1" ht="12.75" x14ac:dyDescent="0.2">
      <c r="A8" s="6"/>
      <c r="B8" s="7" t="s">
        <v>35</v>
      </c>
      <c r="C8" s="12"/>
      <c r="E8" s="49" t="s">
        <v>37</v>
      </c>
      <c r="F8" s="14"/>
    </row>
    <row r="9" spans="1:7" s="11" customFormat="1" ht="12.75" x14ac:dyDescent="0.2">
      <c r="A9" s="6"/>
      <c r="B9" s="7" t="s">
        <v>36</v>
      </c>
      <c r="C9" s="12"/>
      <c r="E9" s="13"/>
      <c r="F9" s="14"/>
    </row>
    <row r="10" spans="1:7" x14ac:dyDescent="0.2">
      <c r="A10" s="19"/>
      <c r="B10" s="19"/>
      <c r="C10" s="20"/>
      <c r="E10" s="21"/>
    </row>
    <row r="11" spans="1:7" s="5" customFormat="1" ht="12" x14ac:dyDescent="0.2">
      <c r="A11" s="57" t="s">
        <v>70</v>
      </c>
      <c r="B11" s="57"/>
      <c r="C11" s="57"/>
      <c r="D11" s="4"/>
      <c r="E11" s="24"/>
      <c r="F11" s="25">
        <v>1168</v>
      </c>
    </row>
    <row r="12" spans="1:7" s="5" customFormat="1" ht="12" x14ac:dyDescent="0.2">
      <c r="A12" s="57" t="s">
        <v>38</v>
      </c>
      <c r="B12" s="57"/>
      <c r="C12" s="57"/>
      <c r="D12" s="26"/>
      <c r="E12" s="24"/>
      <c r="F12" s="25"/>
    </row>
    <row r="13" spans="1:7" s="5" customFormat="1" ht="12" x14ac:dyDescent="0.2">
      <c r="A13" s="27"/>
      <c r="B13" s="27"/>
      <c r="C13" s="1" t="s">
        <v>62</v>
      </c>
      <c r="D13" s="38">
        <f>220*4.5</f>
        <v>990</v>
      </c>
      <c r="E13" s="29"/>
      <c r="F13" s="30"/>
    </row>
    <row r="14" spans="1:7" s="5" customFormat="1" ht="12" x14ac:dyDescent="0.2">
      <c r="A14" s="27"/>
      <c r="B14" s="27"/>
      <c r="C14" s="1" t="s">
        <v>0</v>
      </c>
      <c r="D14" s="38">
        <v>500</v>
      </c>
      <c r="E14" s="29"/>
      <c r="F14" s="30"/>
    </row>
    <row r="15" spans="1:7" s="5" customFormat="1" ht="12" x14ac:dyDescent="0.2">
      <c r="A15" s="27"/>
      <c r="B15" s="27"/>
      <c r="C15" s="1" t="s">
        <v>44</v>
      </c>
      <c r="D15" s="38">
        <v>500</v>
      </c>
      <c r="E15" s="31"/>
      <c r="F15" s="30"/>
    </row>
    <row r="16" spans="1:7" s="5" customFormat="1" ht="12" x14ac:dyDescent="0.2">
      <c r="A16" s="27"/>
      <c r="B16" s="27"/>
      <c r="C16" s="1" t="s">
        <v>6</v>
      </c>
      <c r="D16" s="38">
        <v>3000</v>
      </c>
      <c r="E16" s="31"/>
      <c r="F16" s="30"/>
    </row>
    <row r="17" spans="1:6" s="5" customFormat="1" ht="12" x14ac:dyDescent="0.2">
      <c r="A17" s="32"/>
      <c r="B17" s="32"/>
      <c r="C17" s="39" t="s">
        <v>28</v>
      </c>
      <c r="D17" s="34">
        <f>SUM(D13:D16)</f>
        <v>4990</v>
      </c>
      <c r="E17" s="31"/>
    </row>
    <row r="18" spans="1:6" s="5" customFormat="1" ht="12" x14ac:dyDescent="0.2">
      <c r="A18" s="57" t="s">
        <v>14</v>
      </c>
      <c r="B18" s="57"/>
      <c r="C18" s="57"/>
      <c r="D18" s="38"/>
      <c r="E18" s="31"/>
      <c r="F18" s="30"/>
    </row>
    <row r="19" spans="1:6" s="5" customFormat="1" ht="12" customHeight="1" x14ac:dyDescent="0.2">
      <c r="A19" s="35"/>
      <c r="B19" s="35"/>
      <c r="C19" s="1" t="s">
        <v>63</v>
      </c>
      <c r="D19" s="38">
        <f>220*5.5</f>
        <v>1210</v>
      </c>
      <c r="E19" s="31"/>
      <c r="F19" s="30"/>
    </row>
    <row r="20" spans="1:6" s="5" customFormat="1" ht="12" x14ac:dyDescent="0.2">
      <c r="A20" s="27"/>
      <c r="B20" s="27"/>
      <c r="C20" s="1" t="s">
        <v>31</v>
      </c>
      <c r="D20" s="38">
        <v>50</v>
      </c>
      <c r="E20" s="29"/>
      <c r="F20" s="36"/>
    </row>
    <row r="21" spans="1:6" s="5" customFormat="1" ht="12" x14ac:dyDescent="0.2">
      <c r="A21" s="27"/>
      <c r="B21" s="27"/>
      <c r="C21" s="1"/>
      <c r="D21" s="34">
        <f>SUM(D19:D20)</f>
        <v>1260</v>
      </c>
      <c r="E21" s="29"/>
      <c r="F21" s="36"/>
    </row>
    <row r="22" spans="1:6" s="5" customFormat="1" ht="12" x14ac:dyDescent="0.2">
      <c r="A22" s="27"/>
      <c r="B22" s="27"/>
      <c r="C22" s="39" t="s">
        <v>29</v>
      </c>
      <c r="E22" s="29"/>
      <c r="F22" s="37">
        <f>D17+D21</f>
        <v>6250</v>
      </c>
    </row>
    <row r="23" spans="1:6" s="5" customFormat="1" ht="12" x14ac:dyDescent="0.2">
      <c r="A23" s="57"/>
      <c r="B23" s="57"/>
      <c r="C23" s="57"/>
      <c r="D23" s="38"/>
      <c r="E23" s="31"/>
      <c r="F23" s="30"/>
    </row>
    <row r="24" spans="1:6" s="5" customFormat="1" ht="12" x14ac:dyDescent="0.2">
      <c r="A24" s="57" t="s">
        <v>32</v>
      </c>
      <c r="B24" s="57"/>
      <c r="C24" s="57"/>
      <c r="D24" s="61"/>
      <c r="E24" s="31"/>
      <c r="F24" s="30"/>
    </row>
    <row r="25" spans="1:6" s="5" customFormat="1" ht="12" x14ac:dyDescent="0.2">
      <c r="A25" s="57" t="s">
        <v>2</v>
      </c>
      <c r="B25" s="57"/>
      <c r="C25" s="57"/>
      <c r="D25" s="61"/>
      <c r="E25" s="31"/>
      <c r="F25" s="30"/>
    </row>
    <row r="26" spans="1:6" s="5" customFormat="1" ht="12" x14ac:dyDescent="0.2">
      <c r="C26" s="1" t="s">
        <v>16</v>
      </c>
      <c r="D26" s="38">
        <v>15</v>
      </c>
      <c r="E26" s="29"/>
      <c r="F26" s="30"/>
    </row>
    <row r="27" spans="1:6" s="5" customFormat="1" ht="12" x14ac:dyDescent="0.2">
      <c r="C27" s="1" t="s">
        <v>17</v>
      </c>
      <c r="D27" s="38">
        <v>350</v>
      </c>
      <c r="E27" s="29"/>
      <c r="F27" s="30"/>
    </row>
    <row r="28" spans="1:6" s="5" customFormat="1" ht="12" x14ac:dyDescent="0.2">
      <c r="C28" s="1" t="s">
        <v>8</v>
      </c>
      <c r="D28" s="38">
        <v>300</v>
      </c>
      <c r="E28" s="29"/>
      <c r="F28" s="30"/>
    </row>
    <row r="29" spans="1:6" s="5" customFormat="1" ht="12" x14ac:dyDescent="0.2">
      <c r="C29" s="5" t="s">
        <v>9</v>
      </c>
      <c r="D29" s="38">
        <v>150</v>
      </c>
      <c r="E29" s="29"/>
      <c r="F29" s="30"/>
    </row>
    <row r="30" spans="1:6" s="5" customFormat="1" ht="12" x14ac:dyDescent="0.2">
      <c r="C30" s="1" t="s">
        <v>18</v>
      </c>
      <c r="D30" s="38">
        <v>50</v>
      </c>
      <c r="E30" s="29"/>
      <c r="F30" s="30"/>
    </row>
    <row r="31" spans="1:6" s="5" customFormat="1" ht="12" x14ac:dyDescent="0.2">
      <c r="C31" s="1" t="s">
        <v>3</v>
      </c>
      <c r="D31" s="50">
        <v>50</v>
      </c>
      <c r="E31" s="29"/>
      <c r="F31" s="30"/>
    </row>
    <row r="32" spans="1:6" s="5" customFormat="1" ht="12" x14ac:dyDescent="0.2">
      <c r="C32" s="5" t="s">
        <v>74</v>
      </c>
      <c r="D32" s="38">
        <v>2000</v>
      </c>
      <c r="E32" s="29"/>
      <c r="F32" s="30"/>
    </row>
    <row r="33" spans="1:13" s="5" customFormat="1" ht="12" x14ac:dyDescent="0.2">
      <c r="C33" s="5" t="s">
        <v>65</v>
      </c>
      <c r="D33" s="50">
        <v>350</v>
      </c>
      <c r="E33" s="29"/>
      <c r="F33" s="30"/>
    </row>
    <row r="34" spans="1:13" s="5" customFormat="1" ht="12" x14ac:dyDescent="0.2">
      <c r="A34" s="58"/>
      <c r="B34" s="58"/>
      <c r="C34" s="58"/>
      <c r="D34" s="38"/>
      <c r="E34" s="40"/>
    </row>
    <row r="35" spans="1:13" s="5" customFormat="1" ht="12" x14ac:dyDescent="0.2">
      <c r="A35" s="57" t="s">
        <v>4</v>
      </c>
      <c r="B35" s="57"/>
      <c r="C35" s="57"/>
      <c r="D35" s="38"/>
      <c r="E35" s="31"/>
      <c r="F35" s="30"/>
    </row>
    <row r="36" spans="1:13" s="5" customFormat="1" ht="12" x14ac:dyDescent="0.2">
      <c r="A36" s="27"/>
      <c r="B36" s="27"/>
      <c r="C36" s="41" t="s">
        <v>7</v>
      </c>
      <c r="D36" s="38">
        <v>300</v>
      </c>
      <c r="E36" s="29"/>
      <c r="F36" s="30"/>
    </row>
    <row r="37" spans="1:13" s="5" customFormat="1" ht="12" x14ac:dyDescent="0.2">
      <c r="A37" s="27"/>
      <c r="B37" s="27"/>
      <c r="C37" s="41" t="s">
        <v>22</v>
      </c>
      <c r="D37" s="38">
        <v>300</v>
      </c>
      <c r="E37" s="29"/>
      <c r="F37" s="30"/>
      <c r="L37" s="5" t="s">
        <v>75</v>
      </c>
    </row>
    <row r="38" spans="1:13" s="5" customFormat="1" ht="12" x14ac:dyDescent="0.2">
      <c r="A38" s="27"/>
      <c r="B38" s="27"/>
      <c r="C38" s="41" t="s">
        <v>23</v>
      </c>
      <c r="D38" s="38">
        <v>100</v>
      </c>
      <c r="E38" s="29"/>
      <c r="F38" s="30"/>
    </row>
    <row r="39" spans="1:13" s="5" customFormat="1" ht="12" x14ac:dyDescent="0.2">
      <c r="A39" s="42"/>
      <c r="B39" s="42"/>
      <c r="C39" s="41" t="s">
        <v>24</v>
      </c>
      <c r="D39" s="38">
        <v>1000</v>
      </c>
      <c r="E39" s="29"/>
      <c r="F39" s="30"/>
      <c r="M39" s="5" t="s">
        <v>75</v>
      </c>
    </row>
    <row r="40" spans="1:13" s="5" customFormat="1" ht="12" x14ac:dyDescent="0.2">
      <c r="A40" s="42"/>
      <c r="B40" s="42"/>
      <c r="C40" s="41"/>
      <c r="D40" s="43"/>
      <c r="E40" s="29"/>
      <c r="F40" s="30"/>
    </row>
    <row r="41" spans="1:13" s="5" customFormat="1" ht="12" x14ac:dyDescent="0.2">
      <c r="A41" s="57" t="s">
        <v>1</v>
      </c>
      <c r="B41" s="57"/>
      <c r="C41" s="57"/>
      <c r="D41" s="38"/>
      <c r="E41" s="29"/>
      <c r="F41" s="30"/>
    </row>
    <row r="42" spans="1:13" s="5" customFormat="1" ht="12" x14ac:dyDescent="0.2">
      <c r="A42" s="27"/>
      <c r="B42" s="27"/>
      <c r="C42" s="41" t="s">
        <v>19</v>
      </c>
      <c r="D42" s="38">
        <v>175</v>
      </c>
      <c r="E42" s="29"/>
      <c r="F42" s="30"/>
    </row>
    <row r="43" spans="1:13" s="5" customFormat="1" ht="12" x14ac:dyDescent="0.2">
      <c r="A43" s="27"/>
      <c r="B43" s="27"/>
      <c r="C43" s="41" t="s">
        <v>20</v>
      </c>
      <c r="D43" s="38">
        <v>350</v>
      </c>
      <c r="E43" s="29"/>
      <c r="F43" s="30"/>
    </row>
    <row r="44" spans="1:13" s="5" customFormat="1" ht="12" x14ac:dyDescent="0.2">
      <c r="A44" s="27"/>
      <c r="B44" s="27"/>
      <c r="C44" s="41" t="s">
        <v>21</v>
      </c>
      <c r="D44" s="50">
        <v>175</v>
      </c>
      <c r="E44" s="29"/>
      <c r="F44" s="30"/>
    </row>
    <row r="45" spans="1:13" s="5" customFormat="1" ht="12" x14ac:dyDescent="0.2">
      <c r="A45" s="27"/>
      <c r="B45" s="27"/>
      <c r="C45" s="41"/>
      <c r="D45" s="50"/>
      <c r="E45" s="29"/>
      <c r="F45" s="30"/>
    </row>
    <row r="46" spans="1:13" s="5" customFormat="1" ht="12" x14ac:dyDescent="0.2">
      <c r="A46" s="57" t="s">
        <v>67</v>
      </c>
      <c r="B46" s="57"/>
      <c r="C46" s="57"/>
      <c r="D46" s="50">
        <v>493</v>
      </c>
      <c r="E46" s="29"/>
      <c r="F46" s="30"/>
      <c r="G46" s="64" t="s">
        <v>69</v>
      </c>
    </row>
    <row r="47" spans="1:13" s="5" customFormat="1" ht="12" x14ac:dyDescent="0.2">
      <c r="A47" s="27"/>
      <c r="B47" s="27"/>
      <c r="C47" s="41"/>
      <c r="D47" s="50"/>
      <c r="E47" s="29"/>
      <c r="F47" s="30"/>
    </row>
    <row r="48" spans="1:13" s="5" customFormat="1" ht="12" x14ac:dyDescent="0.2">
      <c r="A48" s="58" t="s">
        <v>28</v>
      </c>
      <c r="B48" s="58"/>
      <c r="C48" s="58"/>
      <c r="D48" s="36">
        <f>SUM(D26:D47)</f>
        <v>6158</v>
      </c>
      <c r="E48" s="45"/>
      <c r="F48" s="30"/>
    </row>
    <row r="49" spans="1:9" s="5" customFormat="1" ht="12" x14ac:dyDescent="0.2">
      <c r="A49" s="41"/>
      <c r="B49" s="41"/>
      <c r="C49" s="41"/>
      <c r="D49" s="43"/>
      <c r="E49" s="39"/>
      <c r="F49" s="30"/>
    </row>
    <row r="50" spans="1:9" s="5" customFormat="1" ht="12" x14ac:dyDescent="0.2">
      <c r="A50" s="57" t="s">
        <v>25</v>
      </c>
      <c r="B50" s="57"/>
      <c r="C50" s="57"/>
      <c r="D50" s="43"/>
      <c r="E50" s="39"/>
      <c r="F50" s="30"/>
    </row>
    <row r="51" spans="1:9" s="5" customFormat="1" ht="24" x14ac:dyDescent="0.2">
      <c r="A51" s="27"/>
      <c r="B51" s="27"/>
      <c r="C51" s="41" t="s">
        <v>64</v>
      </c>
      <c r="D51" s="38">
        <f>220*5.5</f>
        <v>1210</v>
      </c>
      <c r="E51" s="45"/>
      <c r="F51" s="30"/>
    </row>
    <row r="52" spans="1:9" s="5" customFormat="1" ht="12" x14ac:dyDescent="0.2">
      <c r="A52" s="27"/>
      <c r="B52" s="27"/>
      <c r="C52" s="41" t="s">
        <v>26</v>
      </c>
      <c r="D52" s="44">
        <v>50</v>
      </c>
      <c r="E52" s="45"/>
      <c r="F52" s="30"/>
    </row>
    <row r="53" spans="1:9" s="5" customFormat="1" ht="12" x14ac:dyDescent="0.2">
      <c r="A53" s="27"/>
      <c r="B53" s="27"/>
      <c r="C53" s="39" t="s">
        <v>28</v>
      </c>
      <c r="D53" s="34">
        <f>SUM(D51:D52)</f>
        <v>1260</v>
      </c>
      <c r="E53" s="31"/>
      <c r="F53" s="36"/>
    </row>
    <row r="54" spans="1:9" s="5" customFormat="1" ht="12" x14ac:dyDescent="0.2">
      <c r="A54" s="58" t="s">
        <v>5</v>
      </c>
      <c r="B54" s="58"/>
      <c r="C54" s="58"/>
      <c r="D54" s="26"/>
      <c r="E54" s="29"/>
      <c r="F54" s="37">
        <f>+D34+D48+D53</f>
        <v>7418</v>
      </c>
    </row>
    <row r="55" spans="1:9" s="5" customFormat="1" ht="12.75" thickBot="1" x14ac:dyDescent="0.25">
      <c r="A55" s="35"/>
      <c r="B55" s="35"/>
      <c r="C55" s="35"/>
      <c r="D55" s="43"/>
      <c r="E55" s="45"/>
      <c r="F55" s="46"/>
    </row>
    <row r="56" spans="1:9" s="5" customFormat="1" ht="12.75" thickTop="1" x14ac:dyDescent="0.2">
      <c r="A56" s="58" t="s">
        <v>71</v>
      </c>
      <c r="B56" s="58"/>
      <c r="C56" s="58"/>
      <c r="D56" s="47"/>
      <c r="E56" s="45"/>
      <c r="F56" s="25">
        <f>F11+F22-F54</f>
        <v>0</v>
      </c>
      <c r="G56" s="64" t="s">
        <v>68</v>
      </c>
      <c r="H56" s="64"/>
      <c r="I56" s="64"/>
    </row>
    <row r="57" spans="1:9" s="5" customFormat="1" ht="12" x14ac:dyDescent="0.2">
      <c r="A57" s="62" t="s">
        <v>27</v>
      </c>
      <c r="B57" s="62"/>
      <c r="C57" s="62"/>
      <c r="D57" s="38"/>
      <c r="E57" s="48"/>
      <c r="F57" s="30"/>
    </row>
    <row r="58" spans="1:9" s="5" customFormat="1" ht="12" x14ac:dyDescent="0.2">
      <c r="A58" s="63" t="s">
        <v>66</v>
      </c>
      <c r="B58" s="63"/>
      <c r="C58" s="63"/>
      <c r="D58" s="38"/>
      <c r="E58" s="48"/>
      <c r="F58" s="30"/>
    </row>
    <row r="59" spans="1:9" x14ac:dyDescent="0.2">
      <c r="D59" s="22"/>
      <c r="E59" s="23"/>
    </row>
  </sheetData>
  <mergeCells count="20">
    <mergeCell ref="A57:C57"/>
    <mergeCell ref="A58:C58"/>
    <mergeCell ref="A41:C41"/>
    <mergeCell ref="A48:C48"/>
    <mergeCell ref="A50:C50"/>
    <mergeCell ref="A54:C54"/>
    <mergeCell ref="A56:C56"/>
    <mergeCell ref="A46:C46"/>
    <mergeCell ref="A35:C35"/>
    <mergeCell ref="A2:F2"/>
    <mergeCell ref="A3:F3"/>
    <mergeCell ref="A4:F4"/>
    <mergeCell ref="A11:C11"/>
    <mergeCell ref="A12:C12"/>
    <mergeCell ref="A18:C18"/>
    <mergeCell ref="A23:C23"/>
    <mergeCell ref="A24:C24"/>
    <mergeCell ref="D24:D25"/>
    <mergeCell ref="A25:C25"/>
    <mergeCell ref="A34:C34"/>
  </mergeCells>
  <pageMargins left="0.45" right="0.2" top="0.25" bottom="0.2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2014-15 Annual Financial Report</vt:lpstr>
      <vt:lpstr>2015-16 Budget</vt:lpstr>
      <vt:lpstr>'2014-15 Annual Financial Report'!Print_Area</vt:lpstr>
      <vt:lpstr>'2015-16 Budget'!Print_Area</vt:lpstr>
    </vt:vector>
  </TitlesOfParts>
  <Company>Sempra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Corum, Maricarmen</dc:creator>
  <cp:lastModifiedBy>Conference Room</cp:lastModifiedBy>
  <cp:lastPrinted>2014-10-18T02:58:24Z</cp:lastPrinted>
  <dcterms:created xsi:type="dcterms:W3CDTF">2012-10-12T04:46:02Z</dcterms:created>
  <dcterms:modified xsi:type="dcterms:W3CDTF">2017-10-10T01:31:17Z</dcterms:modified>
</cp:coreProperties>
</file>